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EAEPE-COG" sheetId="1" r:id="rId1"/>
  </sheets>
  <definedNames>
    <definedName name="_xlnm.Print_Area" localSheetId="0">'EAEPE-COG'!$A$1:$H$92</definedName>
  </definedNames>
  <calcPr fullCalcOnLoad="1"/>
</workbook>
</file>

<file path=xl/sharedStrings.xml><?xml version="1.0" encoding="utf-8"?>
<sst xmlns="http://schemas.openxmlformats.org/spreadsheetml/2006/main" count="85" uniqueCount="85">
  <si>
    <t>Seguridad Social</t>
  </si>
  <si>
    <t>Previsiones</t>
  </si>
  <si>
    <t>Donativos</t>
  </si>
  <si>
    <t>Participaciones</t>
  </si>
  <si>
    <t>Aportaciones</t>
  </si>
  <si>
    <t>Convenios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</si>
  <si>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</si>
  <si>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</si>
  <si>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</si>
  <si>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</si>
  <si>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</si>
  <si>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</si>
  <si>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</si>
  <si>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</si>
  <si>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</si>
  <si>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</si>
  <si>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</si>
  <si>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</si>
  <si>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</si>
  <si>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</si>
  <si>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</si>
  <si>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</si>
  <si>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</si>
  <si>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</si>
  <si>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</si>
  <si>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</si>
  <si>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</si>
  <si>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</si>
  <si>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</si>
  <si>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</si>
  <si>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</si>
  <si>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</si>
  <si>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</si>
  <si>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</si>
  <si>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</si>
  <si>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</si>
  <si>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</si>
  <si>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</si>
  <si>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</si>
  <si>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</si>
  <si>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</si>
  <si>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</si>
  <si>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</si>
  <si>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</si>
  <si>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</si>
  <si>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</si>
  <si>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</si>
  <si>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</si>
  <si>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</si>
  <si>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</si>
  <si>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</si>
  <si>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</si>
  <si>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</si>
  <si>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</si>
  <si>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</si>
  <si>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</si>
  <si>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</si>
  <si>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</si>
  <si>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</si>
  <si>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</si>
  <si>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</si>
  <si>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</si>
  <si>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</si>
  <si>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</si>
  <si>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</si>
  <si>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</si>
  <si>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</si>
  <si>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</si>
  <si>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</si>
  <si>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</si>
  <si>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</si>
  <si>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</si>
  <si>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</si>
  <si>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</si>
  <si>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</si>
  <si>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</si>
  <si>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</si>
  <si>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</si>
  <si>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</si>
  <si>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</si>
  <si>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</si>
  <si>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</si>
  <si>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</si>
  <si>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</si>
  <si>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Comonfort, Guanajuato
Estado analitico del ejercicio del presupuesto de egresos
Clasificacion por objeto del gasto (capitulo y concepto)
del 1 de Enero al 31 de Diciembre del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</si>
</sst>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5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 horizontal="right" wrapText="1"/>
      <protection/>
    </xf>
    <xf numFmtId="0" fontId="25" fillId="0" borderId="0" xfId="57" applyFont="1" applyFill="1" applyBorder="1" applyProtection="1">
      <alignment/>
      <protection locked="0"/>
    </xf>
    <xf numFmtId="0" fontId="25" fillId="0" borderId="0" xfId="57" applyFont="1" applyFill="1" applyBorder="1" applyAlignment="1" applyProtection="1">
      <alignment horizontal="center"/>
      <protection locked="0"/>
    </xf>
    <xf numFmtId="0" fontId="25" fillId="0" borderId="0" xfId="57" applyFont="1" applyFill="1" applyBorder="1" applyAlignment="1" applyProtection="1">
      <alignment/>
      <protection locked="0"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4" fontId="3" fillId="0" borderId="0" xfId="56" applyNumberFormat="1" applyFont="1" applyFill="1" applyBorder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952500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47625</xdr:rowOff>
    </xdr:from>
    <xdr:to>
      <xdr:col>7</xdr:col>
      <xdr:colOff>942975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47625"/>
          <a:ext cx="1295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106" zoomScaleNormal="106" zoomScalePageLayoutView="0" workbookViewId="0" topLeftCell="A1">
      <pane ySplit="2" topLeftCell="A3" activePane="bottomLeft" state="frozen"/>
      <selection pane="topLeft" activeCell="B28" sqref="B28"/>
      <selection pane="bottomLeft" activeCell="A1" sqref="A1:H1"/>
    </sheetView>
  </sheetViews>
  <sheetFormatPr defaultColWidth="11.421875" defaultRowHeight="15"/>
  <cols>
    <col min="1" max="1" width="4.140625" style="12" customWidth="1"/>
    <col min="2" max="2" width="40.57421875" style="12" customWidth="1"/>
    <col min="3" max="8" width="14.57421875" style="13" customWidth="1"/>
    <col min="9" max="16384" width="11.421875" style="10" customWidth="1"/>
  </cols>
  <sheetData>
    <row r="1" spans="1:8" ht="60" customHeight="1">
      <c r="A1" s="33" t="s">
        <v>84</v>
      </c>
      <c r="B1" s="34"/>
      <c r="C1" s="34"/>
      <c r="D1" s="34"/>
      <c r="E1" s="34"/>
      <c r="F1" s="34"/>
      <c r="G1" s="34"/>
      <c r="H1" s="35"/>
    </row>
    <row r="2" spans="1:8" s="11" customFormat="1" ht="9.75">
      <c r="A2" s="36" t="s">
        <v>7</v>
      </c>
      <c r="B2" s="37"/>
      <c r="C2" s="42" t="s">
        <v>8</v>
      </c>
      <c r="D2" s="43"/>
      <c r="E2" s="43"/>
      <c r="F2" s="43"/>
      <c r="G2" s="44"/>
      <c r="H2" s="45" t="s">
        <v>9</v>
      </c>
    </row>
    <row r="3" spans="1:8" s="11" customFormat="1" ht="20.25">
      <c r="A3" s="38"/>
      <c r="B3" s="39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46"/>
    </row>
    <row r="4" spans="1:8" s="11" customFormat="1" ht="9.75">
      <c r="A4" s="40"/>
      <c r="B4" s="41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s="11" customFormat="1" ht="12" customHeight="1">
      <c r="A5" s="15" t="s">
        <v>17</v>
      </c>
      <c r="B5" s="16"/>
      <c r="C5" s="25">
        <f>SUM(C6:C12)</f>
        <v>117494923.08999999</v>
      </c>
      <c r="D5" s="25">
        <f>SUM(D6:D12)</f>
        <v>-5867452.77</v>
      </c>
      <c r="E5" s="25">
        <f>C5+D5</f>
        <v>111627470.32</v>
      </c>
      <c r="F5" s="25">
        <f>SUM(F6:F12)</f>
        <v>108666552.02000001</v>
      </c>
      <c r="G5" s="25">
        <f>SUM(G6:G12)</f>
        <v>107682596.13</v>
      </c>
      <c r="H5" s="25">
        <f>E5-F5</f>
        <v>2960918.299999982</v>
      </c>
    </row>
    <row r="6" spans="1:8" s="11" customFormat="1" ht="12" customHeight="1">
      <c r="A6" s="17"/>
      <c r="B6" s="8" t="s">
        <v>18</v>
      </c>
      <c r="C6" s="26">
        <v>51729443.04</v>
      </c>
      <c r="D6" s="26">
        <v>-3973513.81</v>
      </c>
      <c r="E6" s="26">
        <f aca="true" t="shared" si="0" ref="E6:E69">C6+D6</f>
        <v>47755929.23</v>
      </c>
      <c r="F6" s="26">
        <v>47156243.46</v>
      </c>
      <c r="G6" s="26">
        <v>47156243.46</v>
      </c>
      <c r="H6" s="26">
        <f aca="true" t="shared" si="1" ref="H6:H69">E6-F6</f>
        <v>599685.7699999958</v>
      </c>
    </row>
    <row r="7" spans="1:8" s="11" customFormat="1" ht="12" customHeight="1">
      <c r="A7" s="17"/>
      <c r="B7" s="8" t="s">
        <v>19</v>
      </c>
      <c r="C7" s="26">
        <v>20665074.34</v>
      </c>
      <c r="D7" s="26">
        <v>-1111408.28</v>
      </c>
      <c r="E7" s="26">
        <f t="shared" si="0"/>
        <v>19553666.06</v>
      </c>
      <c r="F7" s="26">
        <v>19426955.21</v>
      </c>
      <c r="G7" s="26">
        <v>19416870.97</v>
      </c>
      <c r="H7" s="26">
        <f t="shared" si="1"/>
        <v>126710.84999999776</v>
      </c>
    </row>
    <row r="8" spans="1:8" s="11" customFormat="1" ht="12" customHeight="1">
      <c r="A8" s="17"/>
      <c r="B8" s="8" t="s">
        <v>20</v>
      </c>
      <c r="C8" s="26">
        <v>13051335.36</v>
      </c>
      <c r="D8" s="26">
        <v>-236524.51</v>
      </c>
      <c r="E8" s="26">
        <f t="shared" si="0"/>
        <v>12814810.85</v>
      </c>
      <c r="F8" s="26">
        <v>12279779.5</v>
      </c>
      <c r="G8" s="26">
        <v>12254848.49</v>
      </c>
      <c r="H8" s="26">
        <f t="shared" si="1"/>
        <v>535031.3499999996</v>
      </c>
    </row>
    <row r="9" spans="1:8" s="11" customFormat="1" ht="12" customHeight="1">
      <c r="A9" s="17"/>
      <c r="B9" s="8" t="s">
        <v>0</v>
      </c>
      <c r="C9" s="26">
        <v>6416062.24</v>
      </c>
      <c r="D9" s="26">
        <v>311287.6</v>
      </c>
      <c r="E9" s="26">
        <f t="shared" si="0"/>
        <v>6727349.84</v>
      </c>
      <c r="F9" s="26">
        <v>6494238.73</v>
      </c>
      <c r="G9" s="26">
        <v>5801231.66</v>
      </c>
      <c r="H9" s="26">
        <f t="shared" si="1"/>
        <v>233111.1099999994</v>
      </c>
    </row>
    <row r="10" spans="1:8" s="11" customFormat="1" ht="12" customHeight="1">
      <c r="A10" s="17"/>
      <c r="B10" s="8" t="s">
        <v>21</v>
      </c>
      <c r="C10" s="26">
        <v>25633008.11</v>
      </c>
      <c r="D10" s="26">
        <v>-857293.77</v>
      </c>
      <c r="E10" s="26">
        <f t="shared" si="0"/>
        <v>24775714.34</v>
      </c>
      <c r="F10" s="26">
        <v>23309335.12</v>
      </c>
      <c r="G10" s="26">
        <v>23053401.55</v>
      </c>
      <c r="H10" s="26">
        <f t="shared" si="1"/>
        <v>1466379.2199999988</v>
      </c>
    </row>
    <row r="11" spans="1:8" s="11" customFormat="1" ht="12" customHeight="1">
      <c r="A11" s="17"/>
      <c r="B11" s="8" t="s">
        <v>1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</row>
    <row r="12" spans="1:8" s="11" customFormat="1" ht="12" customHeight="1">
      <c r="A12" s="17"/>
      <c r="B12" s="8" t="s">
        <v>22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</row>
    <row r="13" spans="1:8" s="11" customFormat="1" ht="12" customHeight="1">
      <c r="A13" s="15" t="s">
        <v>23</v>
      </c>
      <c r="B13" s="16"/>
      <c r="C13" s="26">
        <f>SUM(C14:C22)</f>
        <v>17319523.509999998</v>
      </c>
      <c r="D13" s="26">
        <f>SUM(D14:D22)</f>
        <v>-2152532.28</v>
      </c>
      <c r="E13" s="26">
        <f t="shared" si="0"/>
        <v>15166991.229999999</v>
      </c>
      <c r="F13" s="26">
        <f>SUM(F14:F22)</f>
        <v>13843939.08</v>
      </c>
      <c r="G13" s="26">
        <f>SUM(G14:G22)</f>
        <v>11869168.059999999</v>
      </c>
      <c r="H13" s="26">
        <f t="shared" si="1"/>
        <v>1323052.1499999985</v>
      </c>
    </row>
    <row r="14" spans="1:8" s="11" customFormat="1" ht="12" customHeight="1">
      <c r="A14" s="17"/>
      <c r="B14" s="8" t="s">
        <v>24</v>
      </c>
      <c r="C14" s="26">
        <v>1693785</v>
      </c>
      <c r="D14" s="26">
        <v>-23955.94</v>
      </c>
      <c r="E14" s="26">
        <f t="shared" si="0"/>
        <v>1669829.06</v>
      </c>
      <c r="F14" s="26">
        <v>1243675.74</v>
      </c>
      <c r="G14" s="26">
        <v>1239885.74</v>
      </c>
      <c r="H14" s="26">
        <f t="shared" si="1"/>
        <v>426153.32000000007</v>
      </c>
    </row>
    <row r="15" spans="1:8" s="11" customFormat="1" ht="12" customHeight="1">
      <c r="A15" s="17"/>
      <c r="B15" s="8" t="s">
        <v>25</v>
      </c>
      <c r="C15" s="26">
        <v>751500</v>
      </c>
      <c r="D15" s="26">
        <v>-239606.13</v>
      </c>
      <c r="E15" s="26">
        <f t="shared" si="0"/>
        <v>511893.87</v>
      </c>
      <c r="F15" s="26">
        <v>409851.29</v>
      </c>
      <c r="G15" s="26">
        <v>409851.29</v>
      </c>
      <c r="H15" s="26">
        <f t="shared" si="1"/>
        <v>102042.58000000002</v>
      </c>
    </row>
    <row r="16" spans="1:8" s="11" customFormat="1" ht="12" customHeight="1">
      <c r="A16" s="17"/>
      <c r="B16" s="8" t="s">
        <v>26</v>
      </c>
      <c r="C16" s="26">
        <v>30000</v>
      </c>
      <c r="D16" s="26">
        <v>-22000</v>
      </c>
      <c r="E16" s="26">
        <f t="shared" si="0"/>
        <v>8000</v>
      </c>
      <c r="F16" s="26">
        <v>0</v>
      </c>
      <c r="G16" s="26">
        <v>0</v>
      </c>
      <c r="H16" s="26">
        <f t="shared" si="1"/>
        <v>8000</v>
      </c>
    </row>
    <row r="17" spans="1:8" s="11" customFormat="1" ht="12" customHeight="1">
      <c r="A17" s="17"/>
      <c r="B17" s="8" t="s">
        <v>27</v>
      </c>
      <c r="C17" s="26">
        <v>2531416.51</v>
      </c>
      <c r="D17" s="26">
        <v>190083.53</v>
      </c>
      <c r="E17" s="26">
        <f t="shared" si="0"/>
        <v>2721500.0399999996</v>
      </c>
      <c r="F17" s="26">
        <v>2496962.73</v>
      </c>
      <c r="G17" s="26">
        <v>1392862.65</v>
      </c>
      <c r="H17" s="26">
        <f t="shared" si="1"/>
        <v>224537.3099999996</v>
      </c>
    </row>
    <row r="18" spans="1:8" s="11" customFormat="1" ht="12" customHeight="1">
      <c r="A18" s="17"/>
      <c r="B18" s="8" t="s">
        <v>28</v>
      </c>
      <c r="C18" s="26">
        <v>302500</v>
      </c>
      <c r="D18" s="26">
        <v>-46039.77</v>
      </c>
      <c r="E18" s="26">
        <f t="shared" si="0"/>
        <v>256460.23</v>
      </c>
      <c r="F18" s="26">
        <v>242759.85</v>
      </c>
      <c r="G18" s="26">
        <v>153085.35</v>
      </c>
      <c r="H18" s="26">
        <f t="shared" si="1"/>
        <v>13700.380000000005</v>
      </c>
    </row>
    <row r="19" spans="1:8" s="11" customFormat="1" ht="12" customHeight="1">
      <c r="A19" s="17"/>
      <c r="B19" s="8" t="s">
        <v>29</v>
      </c>
      <c r="C19" s="26">
        <v>8893500</v>
      </c>
      <c r="D19" s="26">
        <v>-938808.12</v>
      </c>
      <c r="E19" s="26">
        <f t="shared" si="0"/>
        <v>7954691.88</v>
      </c>
      <c r="F19" s="26">
        <v>7513350.48</v>
      </c>
      <c r="G19" s="26">
        <v>6860803.09</v>
      </c>
      <c r="H19" s="26">
        <f t="shared" si="1"/>
        <v>441341.39999999944</v>
      </c>
    </row>
    <row r="20" spans="1:8" s="11" customFormat="1" ht="12" customHeight="1">
      <c r="A20" s="17"/>
      <c r="B20" s="8" t="s">
        <v>30</v>
      </c>
      <c r="C20" s="26">
        <v>1923250</v>
      </c>
      <c r="D20" s="26">
        <v>-488983.99</v>
      </c>
      <c r="E20" s="26">
        <f t="shared" si="0"/>
        <v>1434266.01</v>
      </c>
      <c r="F20" s="26">
        <v>1393149.17</v>
      </c>
      <c r="G20" s="26">
        <v>1268796.12</v>
      </c>
      <c r="H20" s="26">
        <f t="shared" si="1"/>
        <v>41116.840000000084</v>
      </c>
    </row>
    <row r="21" spans="1:8" s="11" customFormat="1" ht="12" customHeight="1">
      <c r="A21" s="17"/>
      <c r="B21" s="8" t="s">
        <v>31</v>
      </c>
      <c r="C21" s="26">
        <v>0</v>
      </c>
      <c r="D21" s="26">
        <v>0</v>
      </c>
      <c r="E21" s="26">
        <f t="shared" si="0"/>
        <v>0</v>
      </c>
      <c r="F21" s="26">
        <v>0</v>
      </c>
      <c r="G21" s="26">
        <v>0</v>
      </c>
      <c r="H21" s="26">
        <f t="shared" si="1"/>
        <v>0</v>
      </c>
    </row>
    <row r="22" spans="1:8" s="11" customFormat="1" ht="12" customHeight="1">
      <c r="A22" s="17"/>
      <c r="B22" s="8" t="s">
        <v>32</v>
      </c>
      <c r="C22" s="26">
        <v>1193572</v>
      </c>
      <c r="D22" s="26">
        <v>-583221.86</v>
      </c>
      <c r="E22" s="26">
        <f t="shared" si="0"/>
        <v>610350.14</v>
      </c>
      <c r="F22" s="26">
        <v>544189.82</v>
      </c>
      <c r="G22" s="26">
        <v>543883.82</v>
      </c>
      <c r="H22" s="26">
        <f t="shared" si="1"/>
        <v>66160.32000000007</v>
      </c>
    </row>
    <row r="23" spans="1:8" s="11" customFormat="1" ht="12" customHeight="1">
      <c r="A23" s="15" t="s">
        <v>33</v>
      </c>
      <c r="B23" s="16"/>
      <c r="C23" s="26">
        <f>SUM(C24:C32)</f>
        <v>32876317</v>
      </c>
      <c r="D23" s="26">
        <f>SUM(D24:D32)</f>
        <v>-84288.90999999974</v>
      </c>
      <c r="E23" s="26">
        <f t="shared" si="0"/>
        <v>32792028.09</v>
      </c>
      <c r="F23" s="26">
        <f>SUM(F24:F32)</f>
        <v>30351309.460000005</v>
      </c>
      <c r="G23" s="26">
        <f>SUM(G24:G32)</f>
        <v>29392192.53</v>
      </c>
      <c r="H23" s="26">
        <f t="shared" si="1"/>
        <v>2440718.629999995</v>
      </c>
    </row>
    <row r="24" spans="1:8" s="11" customFormat="1" ht="9.75">
      <c r="A24" s="17"/>
      <c r="B24" s="8" t="s">
        <v>34</v>
      </c>
      <c r="C24" s="26">
        <v>13794576.64</v>
      </c>
      <c r="D24" s="26">
        <v>1208305.37</v>
      </c>
      <c r="E24" s="26">
        <f t="shared" si="0"/>
        <v>15002882.010000002</v>
      </c>
      <c r="F24" s="26">
        <v>14714560.55</v>
      </c>
      <c r="G24" s="26">
        <v>14657981.55</v>
      </c>
      <c r="H24" s="26">
        <f t="shared" si="1"/>
        <v>288321.4600000009</v>
      </c>
    </row>
    <row r="25" spans="1:8" s="11" customFormat="1" ht="9.75">
      <c r="A25" s="17"/>
      <c r="B25" s="8" t="s">
        <v>35</v>
      </c>
      <c r="C25" s="26">
        <v>4062220</v>
      </c>
      <c r="D25" s="26">
        <v>-578389.27</v>
      </c>
      <c r="E25" s="26">
        <f t="shared" si="0"/>
        <v>3483830.73</v>
      </c>
      <c r="F25" s="26">
        <v>3400299.29</v>
      </c>
      <c r="G25" s="26">
        <v>3196475</v>
      </c>
      <c r="H25" s="26">
        <f t="shared" si="1"/>
        <v>83531.43999999994</v>
      </c>
    </row>
    <row r="26" spans="1:8" s="11" customFormat="1" ht="9.75">
      <c r="A26" s="17"/>
      <c r="B26" s="8" t="s">
        <v>36</v>
      </c>
      <c r="C26" s="26">
        <v>3152980</v>
      </c>
      <c r="D26" s="26">
        <v>-16450.74</v>
      </c>
      <c r="E26" s="26">
        <f t="shared" si="0"/>
        <v>3136529.26</v>
      </c>
      <c r="F26" s="26">
        <v>2404290.26</v>
      </c>
      <c r="G26" s="26">
        <v>2310757.26</v>
      </c>
      <c r="H26" s="26">
        <f t="shared" si="1"/>
        <v>732239</v>
      </c>
    </row>
    <row r="27" spans="1:8" s="11" customFormat="1" ht="9.75">
      <c r="A27" s="17"/>
      <c r="B27" s="8" t="s">
        <v>37</v>
      </c>
      <c r="C27" s="26">
        <v>1270000</v>
      </c>
      <c r="D27" s="26">
        <v>380022.65</v>
      </c>
      <c r="E27" s="26">
        <f t="shared" si="0"/>
        <v>1650022.65</v>
      </c>
      <c r="F27" s="26">
        <v>1613906.02</v>
      </c>
      <c r="G27" s="26">
        <v>1613906.02</v>
      </c>
      <c r="H27" s="26">
        <f t="shared" si="1"/>
        <v>36116.62999999989</v>
      </c>
    </row>
    <row r="28" spans="1:8" s="11" customFormat="1" ht="9.75">
      <c r="A28" s="17"/>
      <c r="B28" s="8" t="s">
        <v>38</v>
      </c>
      <c r="C28" s="26">
        <v>2443769.55</v>
      </c>
      <c r="D28" s="26">
        <v>1115613.85</v>
      </c>
      <c r="E28" s="26">
        <f t="shared" si="0"/>
        <v>3559383.4</v>
      </c>
      <c r="F28" s="26">
        <v>3291157.77</v>
      </c>
      <c r="G28" s="26">
        <v>3291157.77</v>
      </c>
      <c r="H28" s="26">
        <f t="shared" si="1"/>
        <v>268225.6299999999</v>
      </c>
    </row>
    <row r="29" spans="1:8" s="11" customFormat="1" ht="9.75">
      <c r="A29" s="17"/>
      <c r="B29" s="8" t="s">
        <v>39</v>
      </c>
      <c r="C29" s="26">
        <v>1136000</v>
      </c>
      <c r="D29" s="26">
        <v>137544</v>
      </c>
      <c r="E29" s="26">
        <f t="shared" si="0"/>
        <v>1273544</v>
      </c>
      <c r="F29" s="26">
        <v>1234573.8</v>
      </c>
      <c r="G29" s="26">
        <v>952260.5</v>
      </c>
      <c r="H29" s="26">
        <f t="shared" si="1"/>
        <v>38970.19999999995</v>
      </c>
    </row>
    <row r="30" spans="1:8" s="11" customFormat="1" ht="9.75">
      <c r="A30" s="17"/>
      <c r="B30" s="8" t="s">
        <v>40</v>
      </c>
      <c r="C30" s="26">
        <v>567500</v>
      </c>
      <c r="D30" s="26">
        <v>-330746.22</v>
      </c>
      <c r="E30" s="26">
        <f t="shared" si="0"/>
        <v>236753.78000000003</v>
      </c>
      <c r="F30" s="26">
        <v>70939.35</v>
      </c>
      <c r="G30" s="26">
        <v>70939.35</v>
      </c>
      <c r="H30" s="26">
        <f t="shared" si="1"/>
        <v>165814.43000000002</v>
      </c>
    </row>
    <row r="31" spans="1:8" s="11" customFormat="1" ht="9.75">
      <c r="A31" s="17"/>
      <c r="B31" s="8" t="s">
        <v>41</v>
      </c>
      <c r="C31" s="26">
        <v>3824350</v>
      </c>
      <c r="D31" s="26">
        <v>-2093027.86</v>
      </c>
      <c r="E31" s="26">
        <f t="shared" si="0"/>
        <v>1731322.14</v>
      </c>
      <c r="F31" s="26">
        <v>1517382.1</v>
      </c>
      <c r="G31" s="26">
        <v>1488275.38</v>
      </c>
      <c r="H31" s="26">
        <f t="shared" si="1"/>
        <v>213940.0399999998</v>
      </c>
    </row>
    <row r="32" spans="1:8" s="11" customFormat="1" ht="9.75">
      <c r="A32" s="17"/>
      <c r="B32" s="8" t="s">
        <v>42</v>
      </c>
      <c r="C32" s="26">
        <v>2624920.81</v>
      </c>
      <c r="D32" s="26">
        <v>92839.31</v>
      </c>
      <c r="E32" s="26">
        <f t="shared" si="0"/>
        <v>2717760.12</v>
      </c>
      <c r="F32" s="26">
        <v>2104200.32</v>
      </c>
      <c r="G32" s="26">
        <v>1810439.7</v>
      </c>
      <c r="H32" s="26">
        <f t="shared" si="1"/>
        <v>613559.8000000003</v>
      </c>
    </row>
    <row r="33" spans="1:8" s="11" customFormat="1" ht="9.75">
      <c r="A33" s="15" t="s">
        <v>43</v>
      </c>
      <c r="B33" s="16"/>
      <c r="C33" s="26">
        <f>SUM(C34:C42)</f>
        <v>20126917.93</v>
      </c>
      <c r="D33" s="26">
        <f>SUM(D34:D42)</f>
        <v>10011346.649999999</v>
      </c>
      <c r="E33" s="26">
        <f t="shared" si="0"/>
        <v>30138264.58</v>
      </c>
      <c r="F33" s="26">
        <f>SUM(F34:F42)</f>
        <v>28791395.02</v>
      </c>
      <c r="G33" s="26">
        <f>SUM(G34:G42)</f>
        <v>28612301.290000003</v>
      </c>
      <c r="H33" s="26">
        <f t="shared" si="1"/>
        <v>1346869.5599999987</v>
      </c>
    </row>
    <row r="34" spans="1:8" s="11" customFormat="1" ht="9.75">
      <c r="A34" s="17"/>
      <c r="B34" s="8" t="s">
        <v>44</v>
      </c>
      <c r="C34" s="26">
        <v>16361003.78</v>
      </c>
      <c r="D34" s="26">
        <v>35732.56</v>
      </c>
      <c r="E34" s="26">
        <f t="shared" si="0"/>
        <v>16396736.34</v>
      </c>
      <c r="F34" s="26">
        <v>16338048.34</v>
      </c>
      <c r="G34" s="26">
        <v>16338048.34</v>
      </c>
      <c r="H34" s="26">
        <f t="shared" si="1"/>
        <v>58688</v>
      </c>
    </row>
    <row r="35" spans="1:8" s="11" customFormat="1" ht="9.75">
      <c r="A35" s="17"/>
      <c r="B35" s="8" t="s">
        <v>45</v>
      </c>
      <c r="C35" s="26">
        <v>0</v>
      </c>
      <c r="D35" s="26">
        <v>0</v>
      </c>
      <c r="E35" s="26">
        <f t="shared" si="0"/>
        <v>0</v>
      </c>
      <c r="F35" s="26">
        <v>0</v>
      </c>
      <c r="G35" s="26">
        <v>0</v>
      </c>
      <c r="H35" s="26">
        <f t="shared" si="1"/>
        <v>0</v>
      </c>
    </row>
    <row r="36" spans="1:8" s="11" customFormat="1" ht="9.75">
      <c r="A36" s="17"/>
      <c r="B36" s="8" t="s">
        <v>46</v>
      </c>
      <c r="C36" s="26">
        <v>400000</v>
      </c>
      <c r="D36" s="26">
        <v>287466.11</v>
      </c>
      <c r="E36" s="26">
        <f t="shared" si="0"/>
        <v>687466.11</v>
      </c>
      <c r="F36" s="26">
        <v>647222.21</v>
      </c>
      <c r="G36" s="26">
        <v>647222.21</v>
      </c>
      <c r="H36" s="26">
        <f t="shared" si="1"/>
        <v>40243.90000000002</v>
      </c>
    </row>
    <row r="37" spans="1:8" s="11" customFormat="1" ht="9.75">
      <c r="A37" s="17"/>
      <c r="B37" s="8" t="s">
        <v>47</v>
      </c>
      <c r="C37" s="26">
        <v>2774000</v>
      </c>
      <c r="D37" s="26">
        <v>9869620.7</v>
      </c>
      <c r="E37" s="26">
        <f t="shared" si="0"/>
        <v>12643620.7</v>
      </c>
      <c r="F37" s="26">
        <v>11399485.95</v>
      </c>
      <c r="G37" s="26">
        <v>11220392.22</v>
      </c>
      <c r="H37" s="26">
        <f t="shared" si="1"/>
        <v>1244134.75</v>
      </c>
    </row>
    <row r="38" spans="1:8" s="11" customFormat="1" ht="9.75">
      <c r="A38" s="17"/>
      <c r="B38" s="8" t="s">
        <v>48</v>
      </c>
      <c r="C38" s="26">
        <v>591914.15</v>
      </c>
      <c r="D38" s="26">
        <v>-181472.72</v>
      </c>
      <c r="E38" s="26">
        <f t="shared" si="0"/>
        <v>410441.43000000005</v>
      </c>
      <c r="F38" s="26">
        <v>406638.52</v>
      </c>
      <c r="G38" s="26">
        <v>406638.52</v>
      </c>
      <c r="H38" s="26">
        <f t="shared" si="1"/>
        <v>3802.9100000000326</v>
      </c>
    </row>
    <row r="39" spans="1:8" s="11" customFormat="1" ht="9.75">
      <c r="A39" s="17"/>
      <c r="B39" s="8" t="s">
        <v>49</v>
      </c>
      <c r="C39" s="26">
        <v>0</v>
      </c>
      <c r="D39" s="26">
        <v>0</v>
      </c>
      <c r="E39" s="26">
        <f t="shared" si="0"/>
        <v>0</v>
      </c>
      <c r="F39" s="26">
        <v>0</v>
      </c>
      <c r="G39" s="26">
        <v>0</v>
      </c>
      <c r="H39" s="26">
        <f t="shared" si="1"/>
        <v>0</v>
      </c>
    </row>
    <row r="40" spans="1:8" s="11" customFormat="1" ht="9.75">
      <c r="A40" s="17"/>
      <c r="B40" s="8" t="s">
        <v>50</v>
      </c>
      <c r="C40" s="26">
        <v>0</v>
      </c>
      <c r="D40" s="26">
        <v>0</v>
      </c>
      <c r="E40" s="26">
        <f t="shared" si="0"/>
        <v>0</v>
      </c>
      <c r="F40" s="26">
        <v>0</v>
      </c>
      <c r="G40" s="26">
        <v>0</v>
      </c>
      <c r="H40" s="26">
        <f t="shared" si="1"/>
        <v>0</v>
      </c>
    </row>
    <row r="41" spans="1:8" s="11" customFormat="1" ht="9.75">
      <c r="A41" s="17"/>
      <c r="B41" s="8" t="s">
        <v>2</v>
      </c>
      <c r="C41" s="26">
        <v>0</v>
      </c>
      <c r="D41" s="26">
        <v>0</v>
      </c>
      <c r="E41" s="26">
        <f t="shared" si="0"/>
        <v>0</v>
      </c>
      <c r="F41" s="26">
        <v>0</v>
      </c>
      <c r="G41" s="26">
        <v>0</v>
      </c>
      <c r="H41" s="26">
        <f t="shared" si="1"/>
        <v>0</v>
      </c>
    </row>
    <row r="42" spans="1:8" s="11" customFormat="1" ht="9.75">
      <c r="A42" s="17"/>
      <c r="B42" s="8" t="s">
        <v>51</v>
      </c>
      <c r="C42" s="26">
        <v>0</v>
      </c>
      <c r="D42" s="26">
        <v>0</v>
      </c>
      <c r="E42" s="26">
        <f t="shared" si="0"/>
        <v>0</v>
      </c>
      <c r="F42" s="26">
        <v>0</v>
      </c>
      <c r="G42" s="26">
        <v>0</v>
      </c>
      <c r="H42" s="26">
        <f t="shared" si="1"/>
        <v>0</v>
      </c>
    </row>
    <row r="43" spans="1:8" s="11" customFormat="1" ht="9.75">
      <c r="A43" s="15" t="s">
        <v>52</v>
      </c>
      <c r="B43" s="16"/>
      <c r="C43" s="26">
        <f>SUM(C44:C52)</f>
        <v>4633000</v>
      </c>
      <c r="D43" s="26">
        <f>SUM(D44:D52)</f>
        <v>4051884.5600000005</v>
      </c>
      <c r="E43" s="26">
        <f t="shared" si="0"/>
        <v>8684884.56</v>
      </c>
      <c r="F43" s="26">
        <f>SUM(F44:F52)</f>
        <v>6547741.489999999</v>
      </c>
      <c r="G43" s="26">
        <f>SUM(G44:G52)</f>
        <v>3876993.49</v>
      </c>
      <c r="H43" s="26">
        <f t="shared" si="1"/>
        <v>2137143.070000001</v>
      </c>
    </row>
    <row r="44" spans="1:8" s="11" customFormat="1" ht="9.75">
      <c r="A44" s="17"/>
      <c r="B44" s="8" t="s">
        <v>53</v>
      </c>
      <c r="C44" s="26">
        <v>777000</v>
      </c>
      <c r="D44" s="26">
        <v>311203.49</v>
      </c>
      <c r="E44" s="26">
        <f t="shared" si="0"/>
        <v>1088203.49</v>
      </c>
      <c r="F44" s="26">
        <v>991060.42</v>
      </c>
      <c r="G44" s="26">
        <v>876452.42</v>
      </c>
      <c r="H44" s="26">
        <f t="shared" si="1"/>
        <v>97143.06999999995</v>
      </c>
    </row>
    <row r="45" spans="1:8" s="11" customFormat="1" ht="9.75">
      <c r="A45" s="17"/>
      <c r="B45" s="8" t="s">
        <v>54</v>
      </c>
      <c r="C45" s="26">
        <v>339000</v>
      </c>
      <c r="D45" s="26">
        <v>-232810.55</v>
      </c>
      <c r="E45" s="26">
        <f t="shared" si="0"/>
        <v>106189.45000000001</v>
      </c>
      <c r="F45" s="26">
        <v>85189.45</v>
      </c>
      <c r="G45" s="26">
        <v>85189.45</v>
      </c>
      <c r="H45" s="26">
        <f t="shared" si="1"/>
        <v>21000.000000000015</v>
      </c>
    </row>
    <row r="46" spans="1:8" s="11" customFormat="1" ht="9.75">
      <c r="A46" s="17"/>
      <c r="B46" s="8" t="s">
        <v>55</v>
      </c>
      <c r="C46" s="26">
        <v>0</v>
      </c>
      <c r="D46" s="26">
        <v>0</v>
      </c>
      <c r="E46" s="26">
        <f t="shared" si="0"/>
        <v>0</v>
      </c>
      <c r="F46" s="26">
        <v>0</v>
      </c>
      <c r="G46" s="26">
        <v>0</v>
      </c>
      <c r="H46" s="26">
        <f t="shared" si="1"/>
        <v>0</v>
      </c>
    </row>
    <row r="47" spans="1:8" s="11" customFormat="1" ht="9.75">
      <c r="A47" s="17"/>
      <c r="B47" s="8" t="s">
        <v>56</v>
      </c>
      <c r="C47" s="26">
        <v>2850000</v>
      </c>
      <c r="D47" s="26">
        <v>2234086.02</v>
      </c>
      <c r="E47" s="26">
        <f t="shared" si="0"/>
        <v>5084086.02</v>
      </c>
      <c r="F47" s="26">
        <v>5084086.02</v>
      </c>
      <c r="G47" s="26">
        <v>2787286.02</v>
      </c>
      <c r="H47" s="26">
        <f t="shared" si="1"/>
        <v>0</v>
      </c>
    </row>
    <row r="48" spans="1:8" s="11" customFormat="1" ht="9.75">
      <c r="A48" s="17"/>
      <c r="B48" s="8" t="s">
        <v>57</v>
      </c>
      <c r="C48" s="26">
        <v>0</v>
      </c>
      <c r="D48" s="26">
        <v>0</v>
      </c>
      <c r="E48" s="26">
        <f t="shared" si="0"/>
        <v>0</v>
      </c>
      <c r="F48" s="26">
        <v>0</v>
      </c>
      <c r="G48" s="26">
        <v>0</v>
      </c>
      <c r="H48" s="26">
        <f t="shared" si="1"/>
        <v>0</v>
      </c>
    </row>
    <row r="49" spans="1:8" s="11" customFormat="1" ht="9.75">
      <c r="A49" s="17"/>
      <c r="B49" s="8" t="s">
        <v>58</v>
      </c>
      <c r="C49" s="26">
        <v>287000</v>
      </c>
      <c r="D49" s="26">
        <v>100405.6</v>
      </c>
      <c r="E49" s="26">
        <f t="shared" si="0"/>
        <v>387405.6</v>
      </c>
      <c r="F49" s="26">
        <v>387405.6</v>
      </c>
      <c r="G49" s="26">
        <v>128065.6</v>
      </c>
      <c r="H49" s="26">
        <f t="shared" si="1"/>
        <v>0</v>
      </c>
    </row>
    <row r="50" spans="1:8" s="11" customFormat="1" ht="9.75">
      <c r="A50" s="17"/>
      <c r="B50" s="8" t="s">
        <v>59</v>
      </c>
      <c r="C50" s="26">
        <v>0</v>
      </c>
      <c r="D50" s="26">
        <v>0</v>
      </c>
      <c r="E50" s="26">
        <f t="shared" si="0"/>
        <v>0</v>
      </c>
      <c r="F50" s="26">
        <v>0</v>
      </c>
      <c r="G50" s="26">
        <v>0</v>
      </c>
      <c r="H50" s="26">
        <f t="shared" si="1"/>
        <v>0</v>
      </c>
    </row>
    <row r="51" spans="1:8" s="11" customFormat="1" ht="9.75">
      <c r="A51" s="17"/>
      <c r="B51" s="8" t="s">
        <v>60</v>
      </c>
      <c r="C51" s="26">
        <v>0</v>
      </c>
      <c r="D51" s="26">
        <v>2000000</v>
      </c>
      <c r="E51" s="26">
        <f t="shared" si="0"/>
        <v>2000000</v>
      </c>
      <c r="F51" s="26">
        <v>0</v>
      </c>
      <c r="G51" s="26">
        <v>0</v>
      </c>
      <c r="H51" s="26">
        <f t="shared" si="1"/>
        <v>2000000</v>
      </c>
    </row>
    <row r="52" spans="1:8" s="11" customFormat="1" ht="9.75">
      <c r="A52" s="17"/>
      <c r="B52" s="8" t="s">
        <v>61</v>
      </c>
      <c r="C52" s="26">
        <v>380000</v>
      </c>
      <c r="D52" s="26">
        <v>-361000</v>
      </c>
      <c r="E52" s="26">
        <f t="shared" si="0"/>
        <v>19000</v>
      </c>
      <c r="F52" s="26">
        <v>0</v>
      </c>
      <c r="G52" s="26">
        <v>0</v>
      </c>
      <c r="H52" s="26">
        <f t="shared" si="1"/>
        <v>19000</v>
      </c>
    </row>
    <row r="53" spans="1:8" s="11" customFormat="1" ht="9.75">
      <c r="A53" s="15" t="s">
        <v>62</v>
      </c>
      <c r="B53" s="16"/>
      <c r="C53" s="26">
        <f>SUM(C54:C56)</f>
        <v>0</v>
      </c>
      <c r="D53" s="26">
        <f>SUM(D54:D56)</f>
        <v>63636100.26</v>
      </c>
      <c r="E53" s="26">
        <f t="shared" si="0"/>
        <v>63636100.26</v>
      </c>
      <c r="F53" s="26">
        <f>SUM(F54:F56)</f>
        <v>60446691.75</v>
      </c>
      <c r="G53" s="26">
        <f>SUM(G54:G56)</f>
        <v>53845643.71</v>
      </c>
      <c r="H53" s="26">
        <f t="shared" si="1"/>
        <v>3189408.509999998</v>
      </c>
    </row>
    <row r="54" spans="1:8" s="11" customFormat="1" ht="9.75">
      <c r="A54" s="17"/>
      <c r="B54" s="8" t="s">
        <v>63</v>
      </c>
      <c r="C54" s="26">
        <v>0</v>
      </c>
      <c r="D54" s="26">
        <v>63636100.26</v>
      </c>
      <c r="E54" s="26">
        <f t="shared" si="0"/>
        <v>63636100.26</v>
      </c>
      <c r="F54" s="26">
        <v>60446691.75</v>
      </c>
      <c r="G54" s="26">
        <v>53845643.71</v>
      </c>
      <c r="H54" s="26">
        <f t="shared" si="1"/>
        <v>3189408.509999998</v>
      </c>
    </row>
    <row r="55" spans="1:8" s="11" customFormat="1" ht="9.75">
      <c r="A55" s="17"/>
      <c r="B55" s="8" t="s">
        <v>64</v>
      </c>
      <c r="C55" s="26">
        <v>0</v>
      </c>
      <c r="D55" s="26">
        <v>0</v>
      </c>
      <c r="E55" s="26">
        <f t="shared" si="0"/>
        <v>0</v>
      </c>
      <c r="F55" s="26">
        <v>0</v>
      </c>
      <c r="G55" s="26">
        <v>0</v>
      </c>
      <c r="H55" s="26">
        <f t="shared" si="1"/>
        <v>0</v>
      </c>
    </row>
    <row r="56" spans="1:8" s="11" customFormat="1" ht="9.75">
      <c r="A56" s="17"/>
      <c r="B56" s="8" t="s">
        <v>65</v>
      </c>
      <c r="C56" s="26">
        <v>0</v>
      </c>
      <c r="D56" s="26">
        <v>0</v>
      </c>
      <c r="E56" s="26">
        <f t="shared" si="0"/>
        <v>0</v>
      </c>
      <c r="F56" s="26">
        <v>0</v>
      </c>
      <c r="G56" s="26">
        <v>0</v>
      </c>
      <c r="H56" s="26">
        <f t="shared" si="1"/>
        <v>0</v>
      </c>
    </row>
    <row r="57" spans="1:8" s="11" customFormat="1" ht="9.75">
      <c r="A57" s="15" t="s">
        <v>66</v>
      </c>
      <c r="B57" s="16"/>
      <c r="C57" s="26">
        <f>SUM(C58:C64)</f>
        <v>64760467.3</v>
      </c>
      <c r="D57" s="26">
        <f>SUM(D58:D64)</f>
        <v>-63296096.32</v>
      </c>
      <c r="E57" s="26">
        <f t="shared" si="0"/>
        <v>1464370.9799999967</v>
      </c>
      <c r="F57" s="26">
        <f>SUM(F58:F64)</f>
        <v>0</v>
      </c>
      <c r="G57" s="26">
        <f>SUM(G58:G64)</f>
        <v>0</v>
      </c>
      <c r="H57" s="26">
        <f t="shared" si="1"/>
        <v>1464370.9799999967</v>
      </c>
    </row>
    <row r="58" spans="1:8" s="11" customFormat="1" ht="9.75">
      <c r="A58" s="17"/>
      <c r="B58" s="8" t="s">
        <v>67</v>
      </c>
      <c r="C58" s="26">
        <v>0</v>
      </c>
      <c r="D58" s="26">
        <v>0</v>
      </c>
      <c r="E58" s="26">
        <f t="shared" si="0"/>
        <v>0</v>
      </c>
      <c r="F58" s="26">
        <v>0</v>
      </c>
      <c r="G58" s="26">
        <v>0</v>
      </c>
      <c r="H58" s="26">
        <f t="shared" si="1"/>
        <v>0</v>
      </c>
    </row>
    <row r="59" spans="1:8" s="11" customFormat="1" ht="9.75">
      <c r="A59" s="17"/>
      <c r="B59" s="8" t="s">
        <v>68</v>
      </c>
      <c r="C59" s="26">
        <v>0</v>
      </c>
      <c r="D59" s="26">
        <v>0</v>
      </c>
      <c r="E59" s="26">
        <f t="shared" si="0"/>
        <v>0</v>
      </c>
      <c r="F59" s="26">
        <v>0</v>
      </c>
      <c r="G59" s="26">
        <v>0</v>
      </c>
      <c r="H59" s="26">
        <f t="shared" si="1"/>
        <v>0</v>
      </c>
    </row>
    <row r="60" spans="1:8" s="11" customFormat="1" ht="9.75">
      <c r="A60" s="17"/>
      <c r="B60" s="8" t="s">
        <v>69</v>
      </c>
      <c r="C60" s="26">
        <v>0</v>
      </c>
      <c r="D60" s="26">
        <v>0</v>
      </c>
      <c r="E60" s="26">
        <f t="shared" si="0"/>
        <v>0</v>
      </c>
      <c r="F60" s="26">
        <v>0</v>
      </c>
      <c r="G60" s="26">
        <v>0</v>
      </c>
      <c r="H60" s="26">
        <f t="shared" si="1"/>
        <v>0</v>
      </c>
    </row>
    <row r="61" spans="1:8" s="11" customFormat="1" ht="9.75">
      <c r="A61" s="17"/>
      <c r="B61" s="8" t="s">
        <v>70</v>
      </c>
      <c r="C61" s="26">
        <v>0</v>
      </c>
      <c r="D61" s="26">
        <v>0</v>
      </c>
      <c r="E61" s="26">
        <f t="shared" si="0"/>
        <v>0</v>
      </c>
      <c r="F61" s="26">
        <v>0</v>
      </c>
      <c r="G61" s="26">
        <v>0</v>
      </c>
      <c r="H61" s="26">
        <f t="shared" si="1"/>
        <v>0</v>
      </c>
    </row>
    <row r="62" spans="1:8" s="11" customFormat="1" ht="9.75">
      <c r="A62" s="17"/>
      <c r="B62" s="8" t="s">
        <v>71</v>
      </c>
      <c r="C62" s="26">
        <v>0</v>
      </c>
      <c r="D62" s="26">
        <v>0</v>
      </c>
      <c r="E62" s="26">
        <f t="shared" si="0"/>
        <v>0</v>
      </c>
      <c r="F62" s="26">
        <v>0</v>
      </c>
      <c r="G62" s="26">
        <v>0</v>
      </c>
      <c r="H62" s="26">
        <f t="shared" si="1"/>
        <v>0</v>
      </c>
    </row>
    <row r="63" spans="1:8" s="11" customFormat="1" ht="9.75">
      <c r="A63" s="17"/>
      <c r="B63" s="8" t="s">
        <v>72</v>
      </c>
      <c r="C63" s="26">
        <v>0</v>
      </c>
      <c r="D63" s="26">
        <v>0</v>
      </c>
      <c r="E63" s="26">
        <f t="shared" si="0"/>
        <v>0</v>
      </c>
      <c r="F63" s="26">
        <v>0</v>
      </c>
      <c r="G63" s="26">
        <v>0</v>
      </c>
      <c r="H63" s="26">
        <f t="shared" si="1"/>
        <v>0</v>
      </c>
    </row>
    <row r="64" spans="1:8" s="11" customFormat="1" ht="9.75">
      <c r="A64" s="17"/>
      <c r="B64" s="8" t="s">
        <v>73</v>
      </c>
      <c r="C64" s="26">
        <v>64760467.3</v>
      </c>
      <c r="D64" s="26">
        <v>-63296096.32</v>
      </c>
      <c r="E64" s="26">
        <f t="shared" si="0"/>
        <v>1464370.9799999967</v>
      </c>
      <c r="F64" s="26">
        <v>0</v>
      </c>
      <c r="G64" s="26">
        <v>0</v>
      </c>
      <c r="H64" s="26">
        <f t="shared" si="1"/>
        <v>1464370.9799999967</v>
      </c>
    </row>
    <row r="65" spans="1:8" s="11" customFormat="1" ht="9.75">
      <c r="A65" s="15" t="s">
        <v>74</v>
      </c>
      <c r="B65" s="16"/>
      <c r="C65" s="26">
        <f>SUM(C66:C68)</f>
        <v>600000</v>
      </c>
      <c r="D65" s="26">
        <f>SUM(D66:D68)</f>
        <v>11478260.04</v>
      </c>
      <c r="E65" s="26">
        <f t="shared" si="0"/>
        <v>12078260.04</v>
      </c>
      <c r="F65" s="26">
        <f>SUM(F66:F68)</f>
        <v>12078260.04</v>
      </c>
      <c r="G65" s="26">
        <f>SUM(G66:G68)</f>
        <v>12078260.04</v>
      </c>
      <c r="H65" s="26">
        <f t="shared" si="1"/>
        <v>0</v>
      </c>
    </row>
    <row r="66" spans="1:8" s="11" customFormat="1" ht="9.75">
      <c r="A66" s="17"/>
      <c r="B66" s="8" t="s">
        <v>3</v>
      </c>
      <c r="C66" s="26">
        <v>0</v>
      </c>
      <c r="D66" s="26">
        <v>0</v>
      </c>
      <c r="E66" s="26">
        <f t="shared" si="0"/>
        <v>0</v>
      </c>
      <c r="F66" s="26">
        <v>0</v>
      </c>
      <c r="G66" s="26">
        <v>0</v>
      </c>
      <c r="H66" s="26">
        <f t="shared" si="1"/>
        <v>0</v>
      </c>
    </row>
    <row r="67" spans="1:8" s="11" customFormat="1" ht="9.75">
      <c r="A67" s="17"/>
      <c r="B67" s="8" t="s">
        <v>4</v>
      </c>
      <c r="C67" s="26">
        <v>0</v>
      </c>
      <c r="D67" s="26">
        <v>0</v>
      </c>
      <c r="E67" s="26">
        <f t="shared" si="0"/>
        <v>0</v>
      </c>
      <c r="F67" s="26">
        <v>0</v>
      </c>
      <c r="G67" s="26">
        <v>0</v>
      </c>
      <c r="H67" s="26">
        <f t="shared" si="1"/>
        <v>0</v>
      </c>
    </row>
    <row r="68" spans="1:8" s="11" customFormat="1" ht="9.75">
      <c r="A68" s="17"/>
      <c r="B68" s="8" t="s">
        <v>5</v>
      </c>
      <c r="C68" s="26">
        <v>600000</v>
      </c>
      <c r="D68" s="26">
        <v>11478260.04</v>
      </c>
      <c r="E68" s="26">
        <f t="shared" si="0"/>
        <v>12078260.04</v>
      </c>
      <c r="F68" s="26">
        <v>12078260.04</v>
      </c>
      <c r="G68" s="26">
        <v>12078260.04</v>
      </c>
      <c r="H68" s="26">
        <f t="shared" si="1"/>
        <v>0</v>
      </c>
    </row>
    <row r="69" spans="1:8" s="11" customFormat="1" ht="9.75">
      <c r="A69" s="15" t="s">
        <v>75</v>
      </c>
      <c r="B69" s="16"/>
      <c r="C69" s="26">
        <f>SUM(C70:C76)</f>
        <v>5713856</v>
      </c>
      <c r="D69" s="26">
        <f>SUM(D70:D76)</f>
        <v>-405173.61</v>
      </c>
      <c r="E69" s="26">
        <f t="shared" si="0"/>
        <v>5308682.39</v>
      </c>
      <c r="F69" s="26">
        <f>SUM(F70:F76)</f>
        <v>5308682.39</v>
      </c>
      <c r="G69" s="26">
        <f>SUM(G70:G76)</f>
        <v>5308682.39</v>
      </c>
      <c r="H69" s="26">
        <f t="shared" si="1"/>
        <v>0</v>
      </c>
    </row>
    <row r="70" spans="1:8" s="11" customFormat="1" ht="9.75">
      <c r="A70" s="17"/>
      <c r="B70" s="8" t="s">
        <v>76</v>
      </c>
      <c r="C70" s="26">
        <v>4734856</v>
      </c>
      <c r="D70" s="26">
        <v>0</v>
      </c>
      <c r="E70" s="26">
        <f aca="true" t="shared" si="2" ref="E70:E76">C70+D70</f>
        <v>4734856</v>
      </c>
      <c r="F70" s="26">
        <v>4734856</v>
      </c>
      <c r="G70" s="26">
        <v>4734856</v>
      </c>
      <c r="H70" s="26">
        <f aca="true" t="shared" si="3" ref="H70:H76">E70-F70</f>
        <v>0</v>
      </c>
    </row>
    <row r="71" spans="1:8" s="11" customFormat="1" ht="9.75">
      <c r="A71" s="17"/>
      <c r="B71" s="8" t="s">
        <v>77</v>
      </c>
      <c r="C71" s="26">
        <v>979000</v>
      </c>
      <c r="D71" s="26">
        <v>-405173.61</v>
      </c>
      <c r="E71" s="26">
        <f t="shared" si="2"/>
        <v>573826.39</v>
      </c>
      <c r="F71" s="26">
        <v>573826.39</v>
      </c>
      <c r="G71" s="26">
        <v>573826.39</v>
      </c>
      <c r="H71" s="26">
        <f t="shared" si="3"/>
        <v>0</v>
      </c>
    </row>
    <row r="72" spans="1:8" s="11" customFormat="1" ht="9.75">
      <c r="A72" s="17"/>
      <c r="B72" s="8" t="s">
        <v>78</v>
      </c>
      <c r="C72" s="26">
        <v>0</v>
      </c>
      <c r="D72" s="26">
        <v>0</v>
      </c>
      <c r="E72" s="26">
        <f t="shared" si="2"/>
        <v>0</v>
      </c>
      <c r="F72" s="26">
        <v>0</v>
      </c>
      <c r="G72" s="26">
        <v>0</v>
      </c>
      <c r="H72" s="26">
        <f t="shared" si="3"/>
        <v>0</v>
      </c>
    </row>
    <row r="73" spans="1:8" s="11" customFormat="1" ht="9.75">
      <c r="A73" s="17"/>
      <c r="B73" s="8" t="s">
        <v>79</v>
      </c>
      <c r="C73" s="26">
        <v>0</v>
      </c>
      <c r="D73" s="26">
        <v>0</v>
      </c>
      <c r="E73" s="26">
        <f t="shared" si="2"/>
        <v>0</v>
      </c>
      <c r="F73" s="26">
        <v>0</v>
      </c>
      <c r="G73" s="26">
        <v>0</v>
      </c>
      <c r="H73" s="26">
        <f t="shared" si="3"/>
        <v>0</v>
      </c>
    </row>
    <row r="74" spans="1:8" s="11" customFormat="1" ht="9.75">
      <c r="A74" s="17"/>
      <c r="B74" s="8" t="s">
        <v>80</v>
      </c>
      <c r="C74" s="26">
        <v>0</v>
      </c>
      <c r="D74" s="26">
        <v>0</v>
      </c>
      <c r="E74" s="26">
        <f t="shared" si="2"/>
        <v>0</v>
      </c>
      <c r="F74" s="26">
        <v>0</v>
      </c>
      <c r="G74" s="26">
        <v>0</v>
      </c>
      <c r="H74" s="26">
        <f t="shared" si="3"/>
        <v>0</v>
      </c>
    </row>
    <row r="75" spans="1:8" s="11" customFormat="1" ht="9.75">
      <c r="A75" s="17"/>
      <c r="B75" s="8" t="s">
        <v>81</v>
      </c>
      <c r="C75" s="26">
        <v>0</v>
      </c>
      <c r="D75" s="26">
        <v>0</v>
      </c>
      <c r="E75" s="26">
        <f t="shared" si="2"/>
        <v>0</v>
      </c>
      <c r="F75" s="26">
        <v>0</v>
      </c>
      <c r="G75" s="26">
        <v>0</v>
      </c>
      <c r="H75" s="26">
        <f t="shared" si="3"/>
        <v>0</v>
      </c>
    </row>
    <row r="76" spans="1:8" ht="9.75">
      <c r="A76" s="18"/>
      <c r="B76" s="19" t="s">
        <v>82</v>
      </c>
      <c r="C76" s="27">
        <v>0</v>
      </c>
      <c r="D76" s="27">
        <v>0</v>
      </c>
      <c r="E76" s="27">
        <f t="shared" si="2"/>
        <v>0</v>
      </c>
      <c r="F76" s="27">
        <v>0</v>
      </c>
      <c r="G76" s="27">
        <v>0</v>
      </c>
      <c r="H76" s="27">
        <f t="shared" si="3"/>
        <v>0</v>
      </c>
    </row>
    <row r="77" spans="1:8" ht="9.75">
      <c r="A77" s="20"/>
      <c r="B77" s="21" t="s">
        <v>83</v>
      </c>
      <c r="C77" s="22">
        <f aca="true" t="shared" si="4" ref="C77:H77">SUM(C5+C13+C23+C33+C43+C53+C57+C65+C69)</f>
        <v>263525004.82999998</v>
      </c>
      <c r="D77" s="22">
        <f t="shared" si="4"/>
        <v>17372047.61999999</v>
      </c>
      <c r="E77" s="22">
        <f t="shared" si="4"/>
        <v>280897052.4499999</v>
      </c>
      <c r="F77" s="22">
        <f t="shared" si="4"/>
        <v>266034571.25</v>
      </c>
      <c r="G77" s="22">
        <f t="shared" si="4"/>
        <v>252665837.64</v>
      </c>
      <c r="H77" s="22">
        <f t="shared" si="4"/>
        <v>14862481.19999997</v>
      </c>
    </row>
    <row r="78" spans="1:8" ht="11.25">
      <c r="A78" s="23" t="s">
        <v>6</v>
      </c>
      <c r="B78" s="2"/>
      <c r="C78" s="2"/>
      <c r="D78" s="3"/>
      <c r="E78" s="1"/>
      <c r="F78" s="9"/>
      <c r="G78" s="9"/>
      <c r="H78" s="9"/>
    </row>
    <row r="79" spans="1:8" ht="9.75">
      <c r="A79" s="6"/>
      <c r="B79" s="4"/>
      <c r="C79" s="4"/>
      <c r="D79" s="5"/>
      <c r="E79" s="6"/>
      <c r="F79" s="7"/>
      <c r="G79" s="7"/>
      <c r="H79" s="7"/>
    </row>
    <row r="80" spans="1:8" ht="9.75">
      <c r="A80" s="6"/>
      <c r="B80" s="4"/>
      <c r="C80" s="4"/>
      <c r="D80" s="5"/>
      <c r="E80" s="6"/>
      <c r="F80" s="7"/>
      <c r="G80" s="7"/>
      <c r="H80" s="7"/>
    </row>
    <row r="81" spans="1:8" ht="9.75">
      <c r="A81" s="6"/>
      <c r="B81" s="4"/>
      <c r="C81" s="4"/>
      <c r="D81" s="5"/>
      <c r="E81" s="6"/>
      <c r="F81" s="7"/>
      <c r="G81" s="7"/>
      <c r="H81" s="7"/>
    </row>
    <row r="82" spans="1:8" ht="9.75">
      <c r="A82" s="6"/>
      <c r="B82" s="4"/>
      <c r="C82" s="4"/>
      <c r="D82" s="5"/>
      <c r="E82" s="6"/>
      <c r="F82" s="7"/>
      <c r="G82" s="7"/>
      <c r="H82" s="7"/>
    </row>
    <row r="83" spans="1:8" ht="9.75">
      <c r="A83" s="6"/>
      <c r="B83" s="4"/>
      <c r="C83" s="4"/>
      <c r="D83" s="5"/>
      <c r="E83" s="6"/>
      <c r="F83" s="7"/>
      <c r="G83" s="7"/>
      <c r="H83" s="7"/>
    </row>
    <row r="84" spans="1:7" ht="9.75">
      <c r="A84" s="28"/>
      <c r="B84" s="29"/>
      <c r="C84" s="30"/>
      <c r="D84" s="30"/>
      <c r="E84" s="30"/>
      <c r="F84" s="29"/>
      <c r="G84" s="29"/>
    </row>
    <row r="85" spans="1:7" ht="9.75">
      <c r="A85" s="28"/>
      <c r="B85" s="29"/>
      <c r="C85" s="30"/>
      <c r="D85" s="30"/>
      <c r="E85" s="30"/>
      <c r="F85" s="29"/>
      <c r="G85" s="29"/>
    </row>
    <row r="86" spans="1:7" ht="9.75">
      <c r="A86" s="28"/>
      <c r="B86" s="29"/>
      <c r="C86" s="30"/>
      <c r="D86" s="30"/>
      <c r="E86" s="30"/>
      <c r="F86" s="29"/>
      <c r="G86" s="29"/>
    </row>
    <row r="87" spans="1:7" ht="9.75">
      <c r="A87" s="28"/>
      <c r="B87" s="29"/>
      <c r="C87" s="30"/>
      <c r="D87" s="30"/>
      <c r="E87" s="30"/>
      <c r="F87" s="29"/>
      <c r="G87" s="29"/>
    </row>
    <row r="88" spans="1:7" ht="9.75">
      <c r="A88" s="28"/>
      <c r="B88" s="29"/>
      <c r="C88" s="30"/>
      <c r="D88" s="30"/>
      <c r="E88" s="30"/>
      <c r="F88" s="29"/>
      <c r="G88" s="29"/>
    </row>
    <row r="89" spans="1:7" ht="9.75">
      <c r="A89" s="28"/>
      <c r="B89" s="29"/>
      <c r="C89" s="30"/>
      <c r="D89" s="30"/>
      <c r="E89" s="30"/>
      <c r="F89" s="29"/>
      <c r="G89" s="29"/>
    </row>
    <row r="90" spans="1:7" ht="9.75">
      <c r="A90" s="28"/>
      <c r="B90" s="29"/>
      <c r="C90" s="30"/>
      <c r="D90" s="30"/>
      <c r="E90" s="30"/>
      <c r="F90" s="29"/>
      <c r="G90" s="29"/>
    </row>
    <row r="91" spans="1:7" ht="9.75">
      <c r="A91" s="28"/>
      <c r="B91" s="31"/>
      <c r="C91" s="32"/>
      <c r="D91" s="32"/>
      <c r="E91" s="32"/>
      <c r="F91" s="32"/>
      <c r="G91" s="31"/>
    </row>
  </sheetData>
  <sheetProtection formatCells="0" formatColumns="0" formatRows="0" autoFilter="0"/>
  <protectedRanges>
    <protectedRange sqref="A76:H65536" name="Rango1"/>
  </protectedRanges>
  <mergeCells count="4">
    <mergeCell ref="A1:H1"/>
    <mergeCell ref="A2:B4"/>
    <mergeCell ref="C2:G2"/>
    <mergeCell ref="H2:H3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6299212598425197" right="0.6299212598425197" top="0.9448818897637796" bottom="0.7480314960629921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2021-01-26T16:26:20Z</cp:lastPrinted>
  <dcterms:created xsi:type="dcterms:W3CDTF">2012-12-11T21:12:22Z</dcterms:created>
  <dcterms:modified xsi:type="dcterms:W3CDTF">2021-02-25T17:56:16Z</dcterms:modified>
  <cp:category/>
  <cp:version/>
  <cp:contentType/>
  <cp:contentStatus/>
</cp:coreProperties>
</file>